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81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<sst xmlns="http://schemas.openxmlformats.org/spreadsheetml/2006/main" count="23" uniqueCount="23">
  <si>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附件：</t>
  </si>
  <si>
    <t>序 号</t>
  </si>
  <si>
    <t>学校名称</t>
  </si>
  <si>
    <t>寄宿制学校数（所）</t>
  </si>
  <si>
    <t>寄宿制学校  学生数（人）</t>
  </si>
  <si>
    <t>普通寄宿学生数（人）</t>
  </si>
  <si>
    <t xml:space="preserve"> 寄宿制学校中非寄宿低保家庭学生数  （人）</t>
  </si>
  <si>
    <t>合  计</t>
  </si>
  <si>
    <t>泉州第十六中</t>
  </si>
  <si>
    <t>泉州第十七中</t>
  </si>
  <si>
    <t>屿光中学</t>
  </si>
  <si>
    <t>洛江中学</t>
  </si>
  <si>
    <t>张坂中学</t>
  </si>
  <si>
    <t>秀江中学</t>
  </si>
  <si>
    <t>东园中学</t>
  </si>
  <si>
    <t>2020年春季农村义务教育阶段公办寄宿制学校寄宿生营养改善补助资金安排表</t>
  </si>
  <si>
    <t>制表单位：泉州台商投资区管理委员会教育文体旅游局</t>
  </si>
  <si>
    <t>玉埕中学</t>
  </si>
  <si>
    <t>寄宿学生        标准500元</t>
  </si>
  <si>
    <t>城乡公办寄宿制学校中低保及建档立卡贫困家庭寄午餐学生            标准500元</t>
  </si>
  <si>
    <t>合计金额(元)</t>
  </si>
  <si>
    <t>列支闽财教指〔2019〕103号营养改善资金     (元)</t>
  </si>
  <si>
    <t>应下拨资金    (元)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</si>
</sst>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2"/>
      <name val="仿宋_GB2312"/>
      <family val="3"/>
    </font>
    <font>
      <sz val="12"/>
      <color indexed="8"/>
      <name val="仿宋_GB2312"/>
      <family val="3"/>
    </font>
    <font>
      <sz val="11"/>
      <name val="仿宋_GB2312"/>
      <family val="3"/>
    </font>
    <font>
      <sz val="14"/>
      <name val="黑体"/>
      <family val="3"/>
    </font>
    <font>
      <sz val="14"/>
      <name val="仿宋_GB2312"/>
      <family val="3"/>
    </font>
    <font>
      <b/>
      <sz val="16"/>
      <name val="方正小标宋简体"/>
      <family val="4"/>
    </font>
    <font>
      <sz val="13"/>
      <name val="仿宋_GB2312"/>
      <family val="3"/>
    </font>
    <font>
      <sz val="11"/>
      <color indexed="8"/>
      <name val="仿宋_GB2312"/>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0" borderId="10" xfId="43" applyNumberFormat="1" applyFont="1" applyFill="1" applyBorder="1" applyAlignment="1" applyProtection="1">
      <alignment horizontal="center" vertical="center" wrapText="1"/>
      <protection locked="0"/>
    </xf>
    <xf numFmtId="0" fontId="4" fillId="0" borderId="11" xfId="43" applyNumberFormat="1" applyFont="1" applyFill="1" applyBorder="1" applyAlignment="1" applyProtection="1">
      <alignment horizontal="center" vertical="center" wrapText="1"/>
      <protection locked="0"/>
    </xf>
    <xf numFmtId="0" fontId="9" fillId="0" borderId="12" xfId="43" applyNumberFormat="1" applyFont="1" applyFill="1" applyBorder="1" applyAlignment="1" applyProtection="1">
      <alignment horizontal="center" vertical="center" wrapText="1"/>
      <protection locked="0"/>
    </xf>
    <xf numFmtId="0" fontId="4" fillId="0" borderId="10" xfId="43" applyNumberFormat="1" applyFont="1" applyFill="1" applyBorder="1" applyAlignment="1" applyProtection="1">
      <alignment horizontal="center" vertical="center"/>
      <protection locked="0"/>
    </xf>
    <xf numFmtId="0" fontId="4" fillId="0" borderId="13" xfId="43" applyNumberFormat="1" applyFont="1" applyFill="1" applyBorder="1" applyAlignment="1" applyProtection="1">
      <alignment horizontal="center" vertical="center" wrapText="1"/>
      <protection locked="0"/>
    </xf>
    <xf numFmtId="0" fontId="9" fillId="0" borderId="10" xfId="0" applyNumberFormat="1" applyFont="1" applyBorder="1" applyAlignment="1">
      <alignment horizontal="center" vertical="center"/>
    </xf>
    <xf numFmtId="0" fontId="9" fillId="0" borderId="10" xfId="43" applyNumberFormat="1" applyFont="1" applyFill="1" applyBorder="1" applyAlignment="1">
      <alignment horizontal="center" vertical="center"/>
      <protection/>
    </xf>
    <xf numFmtId="0" fontId="9" fillId="0" borderId="10" xfId="43" applyNumberFormat="1" applyFont="1" applyFill="1" applyBorder="1" applyAlignment="1">
      <alignment horizontal="center" vertical="center" wrapText="1"/>
      <protection/>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4"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6" fillId="0" borderId="0" xfId="0" applyNumberFormat="1" applyFont="1" applyFill="1" applyAlignment="1">
      <alignment horizontal="left" vertical="center"/>
    </xf>
    <xf numFmtId="0" fontId="7" fillId="0" borderId="0" xfId="43" applyNumberFormat="1" applyFont="1" applyFill="1" applyAlignment="1" applyProtection="1">
      <alignment horizontal="center" vertical="center"/>
      <protection locked="0"/>
    </xf>
    <xf numFmtId="0" fontId="8" fillId="0" borderId="0" xfId="43" applyNumberFormat="1" applyFont="1" applyFill="1" applyAlignment="1" applyProtection="1">
      <alignment horizontal="left" vertical="center"/>
      <protection locked="0"/>
    </xf>
    <xf numFmtId="0" fontId="4" fillId="0" borderId="0" xfId="43" applyNumberFormat="1" applyFont="1" applyFill="1" applyAlignment="1" applyProtection="1">
      <alignment horizontal="right" vertical="center"/>
      <protection locked="0"/>
    </xf>
    <xf numFmtId="0" fontId="4" fillId="0" borderId="14" xfId="0" applyNumberFormat="1" applyFont="1" applyBorder="1" applyAlignment="1">
      <alignment horizontal="center" vertical="center" textRotation="255" wrapText="1"/>
    </xf>
    <xf numFmtId="0" fontId="4" fillId="0" borderId="15" xfId="0" applyNumberFormat="1" applyFont="1" applyBorder="1" applyAlignment="1">
      <alignment horizontal="center" vertical="center" textRotation="255"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zoomScaleSheetLayoutView="100" zoomScalePageLayoutView="0" workbookViewId="0" topLeftCell="A1">
      <selection activeCell="N8" sqref="N8"/>
    </sheetView>
  </sheetViews>
  <sheetFormatPr defaultColWidth="9.00390625" defaultRowHeight="14.25"/>
  <cols>
    <col min="1" max="1" width="5.875" style="3" customWidth="1"/>
    <col min="2" max="2" width="15.625" style="3" customWidth="1"/>
    <col min="3" max="3" width="7.125" style="3" customWidth="1"/>
    <col min="4" max="4" width="11.75390625" style="3" customWidth="1"/>
    <col min="5" max="5" width="10.00390625" style="3" customWidth="1"/>
    <col min="6" max="6" width="13.375" style="3" customWidth="1"/>
    <col min="7" max="7" width="13.25390625" style="3" customWidth="1"/>
    <col min="8" max="8" width="17.875" style="3" customWidth="1"/>
    <col min="9" max="9" width="11.00390625" style="3" customWidth="1"/>
    <col min="10" max="10" width="14.125" style="4" customWidth="1"/>
    <col min="11" max="11" width="10.625" style="3" customWidth="1"/>
    <col min="12" max="16384" width="9.00390625" style="3" customWidth="1"/>
  </cols>
  <sheetData>
    <row r="1" spans="1:10" ht="22.5" customHeight="1">
      <c r="A1" s="19" t="s">
        <v>0</v>
      </c>
      <c r="B1" s="20"/>
      <c r="C1" s="20"/>
      <c r="D1" s="20"/>
      <c r="E1" s="20"/>
      <c r="F1" s="20"/>
      <c r="G1" s="20"/>
      <c r="H1" s="20"/>
      <c r="I1" s="20"/>
      <c r="J1" s="21"/>
    </row>
    <row r="2" spans="1:10" ht="36" customHeight="1">
      <c r="A2" s="22" t="s">
        <v>15</v>
      </c>
      <c r="B2" s="22"/>
      <c r="C2" s="22"/>
      <c r="D2" s="22"/>
      <c r="E2" s="22"/>
      <c r="F2" s="22"/>
      <c r="G2" s="22"/>
      <c r="H2" s="22"/>
      <c r="I2" s="22"/>
      <c r="J2" s="22"/>
    </row>
    <row r="3" spans="1:10" s="1" customFormat="1" ht="37.5" customHeight="1">
      <c r="A3" s="23" t="s">
        <v>16</v>
      </c>
      <c r="B3" s="23"/>
      <c r="C3" s="23"/>
      <c r="D3" s="23"/>
      <c r="E3" s="23"/>
      <c r="F3" s="23"/>
      <c r="G3" s="24"/>
      <c r="H3" s="24"/>
      <c r="I3" s="24"/>
      <c r="J3" s="24"/>
    </row>
    <row r="4" spans="1:11" s="1" customFormat="1" ht="97.5" customHeight="1">
      <c r="A4" s="25" t="s">
        <v>1</v>
      </c>
      <c r="B4" s="5" t="s">
        <v>2</v>
      </c>
      <c r="C4" s="6" t="s">
        <v>3</v>
      </c>
      <c r="D4" s="5" t="s">
        <v>4</v>
      </c>
      <c r="E4" s="5" t="s">
        <v>5</v>
      </c>
      <c r="F4" s="7" t="s">
        <v>18</v>
      </c>
      <c r="G4" s="7" t="s">
        <v>6</v>
      </c>
      <c r="H4" s="7" t="s">
        <v>19</v>
      </c>
      <c r="I4" s="16" t="s">
        <v>20</v>
      </c>
      <c r="J4" s="17" t="s">
        <v>21</v>
      </c>
      <c r="K4" s="17" t="s">
        <v>22</v>
      </c>
    </row>
    <row r="5" spans="1:11" s="1" customFormat="1" ht="30" customHeight="1">
      <c r="A5" s="26"/>
      <c r="B5" s="8" t="s">
        <v>7</v>
      </c>
      <c r="C5" s="9">
        <f>SUM(C6:C13)</f>
        <v>8</v>
      </c>
      <c r="D5" s="9">
        <f>SUM(D6:D13)</f>
        <v>5599</v>
      </c>
      <c r="E5" s="9">
        <f>SUM(E6:E13)</f>
        <v>1532</v>
      </c>
      <c r="F5" s="9">
        <f>E5*4*25*5</f>
        <v>766000</v>
      </c>
      <c r="G5" s="9">
        <f>SUM(G6:G13)</f>
        <v>144</v>
      </c>
      <c r="H5" s="9">
        <f>G5*5*20*5</f>
        <v>72000</v>
      </c>
      <c r="I5" s="9">
        <f>SUM(I6:I13)</f>
        <v>838000</v>
      </c>
      <c r="J5" s="9">
        <f>SUM(J6:J13)</f>
        <v>310000</v>
      </c>
      <c r="K5" s="9">
        <f>SUM(K6:K13)</f>
        <v>528000</v>
      </c>
    </row>
    <row r="6" spans="1:11" s="2" customFormat="1" ht="30" customHeight="1">
      <c r="A6" s="10">
        <v>1</v>
      </c>
      <c r="B6" s="11" t="s">
        <v>8</v>
      </c>
      <c r="C6" s="12">
        <v>1</v>
      </c>
      <c r="D6" s="12">
        <v>1296</v>
      </c>
      <c r="E6" s="12">
        <v>493</v>
      </c>
      <c r="F6" s="9">
        <f>E6*500</f>
        <v>246500</v>
      </c>
      <c r="G6" s="9">
        <v>24</v>
      </c>
      <c r="H6" s="9">
        <f>G6*500</f>
        <v>12000</v>
      </c>
      <c r="I6" s="9">
        <f>F6+H6</f>
        <v>258500</v>
      </c>
      <c r="J6" s="13">
        <v>31600</v>
      </c>
      <c r="K6" s="18">
        <f>I6-J6</f>
        <v>226900</v>
      </c>
    </row>
    <row r="7" spans="1:11" s="2" customFormat="1" ht="30" customHeight="1">
      <c r="A7" s="13">
        <v>2</v>
      </c>
      <c r="B7" s="11" t="s">
        <v>9</v>
      </c>
      <c r="C7" s="14">
        <v>1</v>
      </c>
      <c r="D7" s="12">
        <v>538</v>
      </c>
      <c r="E7" s="12">
        <v>98</v>
      </c>
      <c r="F7" s="9">
        <f aca="true" t="shared" si="0" ref="F7:F13">E7*500</f>
        <v>49000</v>
      </c>
      <c r="G7" s="9">
        <v>8</v>
      </c>
      <c r="H7" s="9">
        <f aca="true" t="shared" si="1" ref="H7:H13">G7*500</f>
        <v>4000</v>
      </c>
      <c r="I7" s="9">
        <f aca="true" t="shared" si="2" ref="I7:I13">F7+H7</f>
        <v>53000</v>
      </c>
      <c r="J7" s="13">
        <v>50600</v>
      </c>
      <c r="K7" s="18">
        <f aca="true" t="shared" si="3" ref="K7:K13">I7-J7</f>
        <v>2400</v>
      </c>
    </row>
    <row r="8" spans="1:11" s="2" customFormat="1" ht="30" customHeight="1">
      <c r="A8" s="13">
        <v>3</v>
      </c>
      <c r="B8" s="11" t="s">
        <v>10</v>
      </c>
      <c r="C8" s="12">
        <v>1</v>
      </c>
      <c r="D8" s="12">
        <v>716</v>
      </c>
      <c r="E8" s="12">
        <v>324</v>
      </c>
      <c r="F8" s="9">
        <f t="shared" si="0"/>
        <v>162000</v>
      </c>
      <c r="G8" s="9">
        <v>9</v>
      </c>
      <c r="H8" s="9">
        <f t="shared" si="1"/>
        <v>4500</v>
      </c>
      <c r="I8" s="9">
        <f t="shared" si="2"/>
        <v>166500</v>
      </c>
      <c r="J8" s="13">
        <v>80000</v>
      </c>
      <c r="K8" s="18">
        <f t="shared" si="3"/>
        <v>86500</v>
      </c>
    </row>
    <row r="9" spans="1:11" s="2" customFormat="1" ht="30" customHeight="1">
      <c r="A9" s="13">
        <v>4</v>
      </c>
      <c r="B9" s="11" t="s">
        <v>11</v>
      </c>
      <c r="C9" s="14">
        <v>1</v>
      </c>
      <c r="D9" s="12">
        <v>355</v>
      </c>
      <c r="E9" s="12">
        <v>48</v>
      </c>
      <c r="F9" s="9">
        <f t="shared" si="0"/>
        <v>24000</v>
      </c>
      <c r="G9" s="9">
        <v>9</v>
      </c>
      <c r="H9" s="9">
        <f t="shared" si="1"/>
        <v>4500</v>
      </c>
      <c r="I9" s="9">
        <f t="shared" si="2"/>
        <v>28500</v>
      </c>
      <c r="J9" s="13">
        <v>17000</v>
      </c>
      <c r="K9" s="18">
        <f t="shared" si="3"/>
        <v>11500</v>
      </c>
    </row>
    <row r="10" spans="1:11" s="2" customFormat="1" ht="30" customHeight="1">
      <c r="A10" s="13">
        <v>5</v>
      </c>
      <c r="B10" s="11" t="s">
        <v>12</v>
      </c>
      <c r="C10" s="14">
        <v>1</v>
      </c>
      <c r="D10" s="12">
        <v>1511</v>
      </c>
      <c r="E10" s="12">
        <v>260</v>
      </c>
      <c r="F10" s="9">
        <f t="shared" si="0"/>
        <v>130000</v>
      </c>
      <c r="G10" s="9">
        <v>47</v>
      </c>
      <c r="H10" s="9">
        <f t="shared" si="1"/>
        <v>23500</v>
      </c>
      <c r="I10" s="9">
        <f t="shared" si="2"/>
        <v>153500</v>
      </c>
      <c r="J10" s="13">
        <v>63300</v>
      </c>
      <c r="K10" s="18">
        <f t="shared" si="3"/>
        <v>90200</v>
      </c>
    </row>
    <row r="11" spans="1:11" s="2" customFormat="1" ht="30" customHeight="1">
      <c r="A11" s="13">
        <v>6</v>
      </c>
      <c r="B11" s="11" t="s">
        <v>17</v>
      </c>
      <c r="C11" s="12">
        <v>1</v>
      </c>
      <c r="D11" s="12">
        <v>493</v>
      </c>
      <c r="E11" s="12">
        <v>80</v>
      </c>
      <c r="F11" s="9">
        <f t="shared" si="0"/>
        <v>40000</v>
      </c>
      <c r="G11" s="9">
        <v>27</v>
      </c>
      <c r="H11" s="9">
        <f t="shared" si="1"/>
        <v>13500</v>
      </c>
      <c r="I11" s="9">
        <f t="shared" si="2"/>
        <v>53500</v>
      </c>
      <c r="J11" s="13">
        <v>21000</v>
      </c>
      <c r="K11" s="18">
        <f t="shared" si="3"/>
        <v>32500</v>
      </c>
    </row>
    <row r="12" spans="1:11" s="2" customFormat="1" ht="30" customHeight="1">
      <c r="A12" s="13">
        <v>7</v>
      </c>
      <c r="B12" s="11" t="s">
        <v>13</v>
      </c>
      <c r="C12" s="12">
        <v>1</v>
      </c>
      <c r="D12" s="12">
        <v>323</v>
      </c>
      <c r="E12" s="12">
        <v>150</v>
      </c>
      <c r="F12" s="9">
        <f t="shared" si="0"/>
        <v>75000</v>
      </c>
      <c r="G12" s="9">
        <v>9</v>
      </c>
      <c r="H12" s="9">
        <f t="shared" si="1"/>
        <v>4500</v>
      </c>
      <c r="I12" s="9">
        <f t="shared" si="2"/>
        <v>79500</v>
      </c>
      <c r="J12" s="13">
        <v>17000</v>
      </c>
      <c r="K12" s="18">
        <f t="shared" si="3"/>
        <v>62500</v>
      </c>
    </row>
    <row r="13" spans="1:11" ht="30" customHeight="1">
      <c r="A13" s="13">
        <v>8</v>
      </c>
      <c r="B13" s="15" t="s">
        <v>14</v>
      </c>
      <c r="C13" s="12">
        <v>1</v>
      </c>
      <c r="D13" s="15">
        <v>367</v>
      </c>
      <c r="E13" s="15">
        <v>79</v>
      </c>
      <c r="F13" s="9">
        <f t="shared" si="0"/>
        <v>39500</v>
      </c>
      <c r="G13" s="15">
        <v>11</v>
      </c>
      <c r="H13" s="9">
        <f t="shared" si="1"/>
        <v>5500</v>
      </c>
      <c r="I13" s="9">
        <f t="shared" si="2"/>
        <v>45000</v>
      </c>
      <c r="J13" s="15">
        <v>29500</v>
      </c>
      <c r="K13" s="18">
        <f t="shared" si="3"/>
        <v>15500</v>
      </c>
    </row>
  </sheetData>
  <sheetProtection/>
  <mergeCells count="5">
    <mergeCell ref="A1:J1"/>
    <mergeCell ref="A2:J2"/>
    <mergeCell ref="A3:F3"/>
    <mergeCell ref="G3:J3"/>
    <mergeCell ref="A4:A5"/>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2020-06-05T08:41:37Z</cp:lastPrinted>
  <dcterms:created xsi:type="dcterms:W3CDTF">2013-05-11T11:46:17Z</dcterms:created>
  <dcterms:modified xsi:type="dcterms:W3CDTF">2020-06-05T08:46:59Z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